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esktop\Monitoraggio 4 trimestre 2021 VUOTO\"/>
    </mc:Choice>
  </mc:AlternateContent>
  <bookViews>
    <workbookView xWindow="-105" yWindow="-105" windowWidth="19425" windowHeight="10425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D45" i="1" l="1"/>
  <c r="E45" i="1"/>
  <c r="F45" i="1"/>
  <c r="H45" i="1"/>
  <c r="C45" i="1"/>
  <c r="D36" i="1"/>
  <c r="E36" i="1"/>
  <c r="F36" i="1"/>
  <c r="G36" i="1"/>
  <c r="H36" i="1"/>
  <c r="C36" i="1"/>
  <c r="D27" i="1"/>
  <c r="E27" i="1"/>
  <c r="F27" i="1"/>
  <c r="G27" i="1"/>
  <c r="H27" i="1"/>
  <c r="C27" i="1"/>
  <c r="D18" i="1"/>
  <c r="E18" i="1"/>
  <c r="F18" i="1"/>
  <c r="G18" i="1"/>
  <c r="H18" i="1"/>
  <c r="C18" i="1"/>
  <c r="D9" i="1"/>
  <c r="E9" i="1"/>
  <c r="F9" i="1"/>
  <c r="G9" i="1"/>
  <c r="H9" i="1"/>
  <c r="C47" i="1" l="1"/>
  <c r="E47" i="1"/>
  <c r="E38" i="1"/>
  <c r="C38" i="1"/>
  <c r="E29" i="1"/>
  <c r="C29" i="1"/>
  <c r="E20" i="1"/>
  <c r="C20" i="1"/>
  <c r="E11" i="1"/>
  <c r="C9" i="1"/>
  <c r="C11" i="1" s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<sst xmlns="http://schemas.openxmlformats.org/spreadsheetml/2006/main" count="90" uniqueCount="37">
  <si>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</si>
  <si>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</si>
  <si>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</si>
  <si>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</si>
  <si>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</si>
  <si>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</si>
  <si>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</si>
  <si>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</si>
  <si>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</si>
  <si>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</si>
  <si>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</si>
  <si>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</si>
  <si>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</si>
  <si>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</si>
  <si>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</si>
  <si>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</si>
  <si>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</si>
  <si>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</si>
  <si>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</si>
  <si>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</si>
  <si>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</si>
  <si>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</si>
  <si>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</si>
  <si>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</si>
  <si>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</si>
  <si>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</si>
  <si>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</si>
  <si>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2019</t>
  </si>
  <si>
    <t>Definiti 2019</t>
  </si>
  <si>
    <t>Iscritti 2020</t>
  </si>
  <si>
    <t>Pendenti al 31/12/2018</t>
  </si>
  <si>
    <t xml:space="preserve">SETTORE PENALE. Anni 2019 - 2021, registro autori di reato noti
</t>
  </si>
  <si>
    <t>Pendenti al 31/12/2021</t>
  </si>
  <si>
    <t>Definiti 2020</t>
  </si>
  <si>
    <t>Iscritti 2021</t>
  </si>
  <si>
    <t>Definiti 2021</t>
  </si>
  <si>
    <t>NOTA: I dati degli anni 2019-2020 sono stati aggiornati ai valori storicizzati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</si>
</sst>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8" fillId="0" borderId="0" xfId="0" applyFont="1" applyAlignment="1">
      <alignment horizontal="left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</cellXfs>
  <cellStyles count="154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zoomScale="120" zoomScaleNormal="120" workbookViewId="0">
      <selection activeCell="F45" sqref="F45"/>
    </sheetView>
  </sheetViews>
  <sheetFormatPr defaultColWidth="9.125" defaultRowHeight="12.75" x14ac:dyDescent="0.2"/>
  <cols>
    <col min="1" max="1" width="19" style="2" customWidth="1"/>
    <col min="2" max="2" width="33.25" style="2" customWidth="1"/>
    <col min="3" max="3" width="8.25" style="2" customWidth="1"/>
    <col min="4" max="4" width="9.125" style="2" customWidth="1"/>
    <col min="5" max="5" width="8.25" style="2" customWidth="1"/>
    <col min="6" max="6" width="9.125" style="2" customWidth="1"/>
    <col min="7" max="7" width="8.25" style="2" customWidth="1"/>
    <col min="8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ht="15" x14ac:dyDescent="0.2">
      <c r="A3" s="51" t="s">
        <v>31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45" t="s">
        <v>28</v>
      </c>
      <c r="E5" s="5" t="s">
        <v>29</v>
      </c>
      <c r="F5" s="45" t="s">
        <v>33</v>
      </c>
      <c r="G5" s="5" t="s">
        <v>34</v>
      </c>
      <c r="H5" s="5" t="s">
        <v>35</v>
      </c>
    </row>
    <row r="6" spans="1:8" x14ac:dyDescent="0.2">
      <c r="A6" s="55" t="s">
        <v>4</v>
      </c>
      <c r="B6" s="6" t="s">
        <v>5</v>
      </c>
      <c r="C6" s="7">
        <v>2797</v>
      </c>
      <c r="D6" s="7">
        <v>3797</v>
      </c>
      <c r="E6" s="46">
        <v>2504</v>
      </c>
      <c r="F6" s="46">
        <v>3019</v>
      </c>
      <c r="G6" s="46">
        <v>2201</v>
      </c>
      <c r="H6" s="46">
        <v>3274</v>
      </c>
    </row>
    <row r="7" spans="1:8" x14ac:dyDescent="0.2">
      <c r="A7" s="55"/>
      <c r="B7" s="6" t="s">
        <v>6</v>
      </c>
      <c r="C7" s="7">
        <v>15</v>
      </c>
      <c r="D7" s="7">
        <v>12</v>
      </c>
      <c r="E7" s="7">
        <v>12</v>
      </c>
      <c r="F7" s="7">
        <v>12</v>
      </c>
      <c r="G7" s="7">
        <v>18</v>
      </c>
      <c r="H7" s="7">
        <v>11</v>
      </c>
    </row>
    <row r="8" spans="1:8" x14ac:dyDescent="0.2">
      <c r="A8" s="55"/>
      <c r="B8" s="6" t="s">
        <v>7</v>
      </c>
      <c r="C8" s="8">
        <v>21</v>
      </c>
      <c r="D8" s="8">
        <v>21</v>
      </c>
      <c r="E8" s="8">
        <v>18</v>
      </c>
      <c r="F8" s="8">
        <v>15</v>
      </c>
      <c r="G8" s="8">
        <v>17</v>
      </c>
      <c r="H8" s="8">
        <v>19</v>
      </c>
    </row>
    <row r="9" spans="1:8" x14ac:dyDescent="0.2">
      <c r="A9" s="55"/>
      <c r="B9" s="9" t="s">
        <v>8</v>
      </c>
      <c r="C9" s="10">
        <f t="shared" ref="C9:H9" si="0">SUM(C6:C8)</f>
        <v>2833</v>
      </c>
      <c r="D9" s="10">
        <f t="shared" si="0"/>
        <v>3830</v>
      </c>
      <c r="E9" s="10">
        <f t="shared" si="0"/>
        <v>2534</v>
      </c>
      <c r="F9" s="10">
        <f t="shared" si="0"/>
        <v>3046</v>
      </c>
      <c r="G9" s="10">
        <f t="shared" si="0"/>
        <v>2236</v>
      </c>
      <c r="H9" s="10">
        <f t="shared" si="0"/>
        <v>3304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52">
        <f>D9/C9</f>
        <v>1.3519237557359689</v>
      </c>
      <c r="D11" s="53"/>
      <c r="E11" s="52">
        <f>F9/E9</f>
        <v>1.202052091554854</v>
      </c>
      <c r="F11" s="53"/>
      <c r="G11" s="52">
        <f>H9/G9</f>
        <v>1.477638640429338</v>
      </c>
      <c r="H11" s="53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5" t="s">
        <v>10</v>
      </c>
      <c r="B13" s="16" t="s">
        <v>11</v>
      </c>
      <c r="C13" s="18">
        <v>1</v>
      </c>
      <c r="D13" s="17">
        <v>2</v>
      </c>
      <c r="E13" s="18">
        <v>6</v>
      </c>
      <c r="F13" s="17">
        <v>2</v>
      </c>
      <c r="G13" s="18">
        <v>6</v>
      </c>
      <c r="H13" s="17">
        <v>5</v>
      </c>
    </row>
    <row r="14" spans="1:8" x14ac:dyDescent="0.2">
      <c r="A14" s="55" t="s">
        <v>12</v>
      </c>
      <c r="B14" s="16" t="s">
        <v>13</v>
      </c>
      <c r="C14" s="7">
        <v>182</v>
      </c>
      <c r="D14" s="7">
        <v>169</v>
      </c>
      <c r="E14" s="7">
        <v>181</v>
      </c>
      <c r="F14" s="7">
        <v>158</v>
      </c>
      <c r="G14" s="7">
        <v>173</v>
      </c>
      <c r="H14" s="7">
        <v>147</v>
      </c>
    </row>
    <row r="15" spans="1:8" x14ac:dyDescent="0.2">
      <c r="A15" s="55" t="s">
        <v>12</v>
      </c>
      <c r="B15" s="19" t="s">
        <v>14</v>
      </c>
      <c r="C15" s="7">
        <v>2899</v>
      </c>
      <c r="D15" s="7">
        <v>3001</v>
      </c>
      <c r="E15" s="7">
        <v>2715</v>
      </c>
      <c r="F15" s="7">
        <v>1944</v>
      </c>
      <c r="G15" s="7">
        <v>3412</v>
      </c>
      <c r="H15" s="7">
        <v>3069</v>
      </c>
    </row>
    <row r="16" spans="1:8" x14ac:dyDescent="0.2">
      <c r="A16" s="55" t="s">
        <v>12</v>
      </c>
      <c r="B16" s="20" t="s">
        <v>15</v>
      </c>
      <c r="C16" s="7">
        <v>31</v>
      </c>
      <c r="D16" s="7">
        <v>31</v>
      </c>
      <c r="E16" s="7">
        <v>26</v>
      </c>
      <c r="F16" s="7">
        <v>19</v>
      </c>
      <c r="G16" s="7">
        <v>60</v>
      </c>
      <c r="H16" s="7">
        <v>47</v>
      </c>
    </row>
    <row r="17" spans="1:8" ht="22.7" customHeight="1" x14ac:dyDescent="0.2">
      <c r="A17" s="55" t="s">
        <v>12</v>
      </c>
      <c r="B17" s="21" t="s">
        <v>16</v>
      </c>
      <c r="C17" s="22">
        <v>11490</v>
      </c>
      <c r="D17" s="8">
        <v>10699</v>
      </c>
      <c r="E17" s="22">
        <v>11367</v>
      </c>
      <c r="F17" s="8">
        <v>9637</v>
      </c>
      <c r="G17" s="22">
        <v>11088</v>
      </c>
      <c r="H17" s="8">
        <v>10397</v>
      </c>
    </row>
    <row r="18" spans="1:8" x14ac:dyDescent="0.2">
      <c r="A18" s="55" t="s">
        <v>12</v>
      </c>
      <c r="B18" s="14" t="s">
        <v>8</v>
      </c>
      <c r="C18" s="23">
        <f>SUM(C13:C17)</f>
        <v>14603</v>
      </c>
      <c r="D18" s="23">
        <f t="shared" ref="D18:H18" si="1">SUM(D13:D17)</f>
        <v>13902</v>
      </c>
      <c r="E18" s="23">
        <f t="shared" si="1"/>
        <v>14295</v>
      </c>
      <c r="F18" s="23">
        <f t="shared" si="1"/>
        <v>11760</v>
      </c>
      <c r="G18" s="23">
        <f t="shared" si="1"/>
        <v>14739</v>
      </c>
      <c r="H18" s="23">
        <f t="shared" si="1"/>
        <v>13665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52">
        <f>D18/C18</f>
        <v>0.95199616517154007</v>
      </c>
      <c r="D20" s="53"/>
      <c r="E20" s="52">
        <f>F18/E18</f>
        <v>0.8226652675760755</v>
      </c>
      <c r="F20" s="53"/>
      <c r="G20" s="52">
        <f>H18/G18</f>
        <v>0.92713209851414613</v>
      </c>
      <c r="H20" s="53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5" t="s">
        <v>17</v>
      </c>
      <c r="B22" s="16" t="s">
        <v>11</v>
      </c>
      <c r="C22" s="18">
        <v>2</v>
      </c>
      <c r="D22" s="17">
        <v>4</v>
      </c>
      <c r="E22" s="18">
        <v>4</v>
      </c>
      <c r="F22" s="17">
        <v>2</v>
      </c>
      <c r="G22" s="18">
        <v>7</v>
      </c>
      <c r="H22" s="17">
        <v>2</v>
      </c>
    </row>
    <row r="23" spans="1:8" x14ac:dyDescent="0.2">
      <c r="A23" s="55" t="s">
        <v>12</v>
      </c>
      <c r="B23" s="16" t="s">
        <v>13</v>
      </c>
      <c r="C23" s="7">
        <v>201</v>
      </c>
      <c r="D23" s="7">
        <v>238</v>
      </c>
      <c r="E23" s="7">
        <v>166</v>
      </c>
      <c r="F23" s="7">
        <v>156</v>
      </c>
      <c r="G23" s="7">
        <v>232</v>
      </c>
      <c r="H23" s="7">
        <v>189</v>
      </c>
    </row>
    <row r="24" spans="1:8" x14ac:dyDescent="0.2">
      <c r="A24" s="55" t="s">
        <v>12</v>
      </c>
      <c r="B24" s="19" t="s">
        <v>14</v>
      </c>
      <c r="C24" s="7">
        <v>4993</v>
      </c>
      <c r="D24" s="7">
        <v>4497</v>
      </c>
      <c r="E24" s="7">
        <v>3678</v>
      </c>
      <c r="F24" s="7">
        <v>2749</v>
      </c>
      <c r="G24" s="7">
        <v>3879</v>
      </c>
      <c r="H24" s="7">
        <v>3986</v>
      </c>
    </row>
    <row r="25" spans="1:8" x14ac:dyDescent="0.2">
      <c r="A25" s="55" t="s">
        <v>12</v>
      </c>
      <c r="B25" s="20" t="s">
        <v>15</v>
      </c>
      <c r="C25" s="7">
        <v>16</v>
      </c>
      <c r="D25" s="7">
        <v>24</v>
      </c>
      <c r="E25" s="7">
        <v>8</v>
      </c>
      <c r="F25" s="7">
        <v>7</v>
      </c>
      <c r="G25" s="7">
        <v>18</v>
      </c>
      <c r="H25" s="7">
        <v>16</v>
      </c>
    </row>
    <row r="26" spans="1:8" ht="19.5" customHeight="1" x14ac:dyDescent="0.2">
      <c r="A26" s="55" t="s">
        <v>12</v>
      </c>
      <c r="B26" s="21" t="s">
        <v>16</v>
      </c>
      <c r="C26" s="22">
        <v>20365</v>
      </c>
      <c r="D26" s="8">
        <v>17732</v>
      </c>
      <c r="E26" s="22">
        <v>21367</v>
      </c>
      <c r="F26" s="8">
        <v>18329</v>
      </c>
      <c r="G26" s="22">
        <v>15819</v>
      </c>
      <c r="H26" s="8">
        <v>15420</v>
      </c>
    </row>
    <row r="27" spans="1:8" x14ac:dyDescent="0.2">
      <c r="A27" s="55" t="s">
        <v>12</v>
      </c>
      <c r="B27" s="14" t="s">
        <v>8</v>
      </c>
      <c r="C27" s="23">
        <f>SUM(C22:C26)</f>
        <v>25577</v>
      </c>
      <c r="D27" s="23">
        <f t="shared" ref="D27:H27" si="2">SUM(D22:D26)</f>
        <v>22495</v>
      </c>
      <c r="E27" s="23">
        <f t="shared" si="2"/>
        <v>25223</v>
      </c>
      <c r="F27" s="23">
        <f t="shared" si="2"/>
        <v>21243</v>
      </c>
      <c r="G27" s="23">
        <f t="shared" si="2"/>
        <v>19955</v>
      </c>
      <c r="H27" s="23">
        <f t="shared" si="2"/>
        <v>19613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52">
        <f>D27/C27</f>
        <v>0.87950111428236311</v>
      </c>
      <c r="D29" s="53"/>
      <c r="E29" s="52">
        <f>F27/E27</f>
        <v>0.84220750901954566</v>
      </c>
      <c r="F29" s="53"/>
      <c r="G29" s="52">
        <f>H27/G27</f>
        <v>0.98286143823603112</v>
      </c>
      <c r="H29" s="53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5" t="s">
        <v>18</v>
      </c>
      <c r="B31" s="16" t="s">
        <v>11</v>
      </c>
      <c r="C31" s="40">
        <v>0</v>
      </c>
      <c r="D31" s="41">
        <v>0</v>
      </c>
      <c r="E31" s="40">
        <v>1</v>
      </c>
      <c r="F31" s="41">
        <v>0</v>
      </c>
      <c r="G31" s="40">
        <v>1</v>
      </c>
      <c r="H31" s="41">
        <v>1</v>
      </c>
    </row>
    <row r="32" spans="1:8" x14ac:dyDescent="0.2">
      <c r="A32" s="55" t="s">
        <v>12</v>
      </c>
      <c r="B32" s="16" t="s">
        <v>13</v>
      </c>
      <c r="C32" s="42">
        <v>35</v>
      </c>
      <c r="D32" s="42">
        <v>23</v>
      </c>
      <c r="E32" s="42">
        <v>51</v>
      </c>
      <c r="F32" s="42">
        <v>26</v>
      </c>
      <c r="G32" s="42">
        <v>61</v>
      </c>
      <c r="H32" s="42">
        <v>44</v>
      </c>
    </row>
    <row r="33" spans="1:8" x14ac:dyDescent="0.2">
      <c r="A33" s="55" t="s">
        <v>12</v>
      </c>
      <c r="B33" s="19" t="s">
        <v>14</v>
      </c>
      <c r="C33" s="42">
        <v>948</v>
      </c>
      <c r="D33" s="42">
        <v>1022</v>
      </c>
      <c r="E33" s="42">
        <v>761</v>
      </c>
      <c r="F33" s="42">
        <v>711</v>
      </c>
      <c r="G33" s="42">
        <v>1100</v>
      </c>
      <c r="H33" s="42">
        <v>1021</v>
      </c>
    </row>
    <row r="34" spans="1:8" x14ac:dyDescent="0.2">
      <c r="A34" s="55" t="s">
        <v>12</v>
      </c>
      <c r="B34" s="20" t="s">
        <v>15</v>
      </c>
      <c r="C34" s="42">
        <v>8</v>
      </c>
      <c r="D34" s="42">
        <v>13</v>
      </c>
      <c r="E34" s="42">
        <v>5</v>
      </c>
      <c r="F34" s="42">
        <v>8</v>
      </c>
      <c r="G34" s="42">
        <v>2</v>
      </c>
      <c r="H34" s="42">
        <v>4</v>
      </c>
    </row>
    <row r="35" spans="1:8" ht="24" customHeight="1" x14ac:dyDescent="0.2">
      <c r="A35" s="55" t="s">
        <v>12</v>
      </c>
      <c r="B35" s="21" t="s">
        <v>16</v>
      </c>
      <c r="C35" s="43">
        <v>4523</v>
      </c>
      <c r="D35" s="44">
        <v>4565</v>
      </c>
      <c r="E35" s="43">
        <v>3412</v>
      </c>
      <c r="F35" s="44">
        <v>3422</v>
      </c>
      <c r="G35" s="43">
        <v>2973</v>
      </c>
      <c r="H35" s="44">
        <v>2993</v>
      </c>
    </row>
    <row r="36" spans="1:8" x14ac:dyDescent="0.2">
      <c r="A36" s="55" t="s">
        <v>12</v>
      </c>
      <c r="B36" s="14" t="s">
        <v>8</v>
      </c>
      <c r="C36" s="23">
        <f>SUM(C31:C35)</f>
        <v>5514</v>
      </c>
      <c r="D36" s="23">
        <f t="shared" ref="D36:H36" si="3">SUM(D31:D35)</f>
        <v>5623</v>
      </c>
      <c r="E36" s="23">
        <f t="shared" si="3"/>
        <v>4230</v>
      </c>
      <c r="F36" s="23">
        <f t="shared" si="3"/>
        <v>4167</v>
      </c>
      <c r="G36" s="23">
        <f t="shared" si="3"/>
        <v>4137</v>
      </c>
      <c r="H36" s="23">
        <f t="shared" si="3"/>
        <v>4063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52">
        <f>D36/C36</f>
        <v>1.0197678636198766</v>
      </c>
      <c r="D38" s="53"/>
      <c r="E38" s="52">
        <f>F36/E36</f>
        <v>0.98510638297872344</v>
      </c>
      <c r="F38" s="53"/>
      <c r="G38" s="52">
        <f>H36/G36</f>
        <v>0.98211264201111914</v>
      </c>
      <c r="H38" s="53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5" t="s">
        <v>19</v>
      </c>
      <c r="B40" s="16" t="s">
        <v>11</v>
      </c>
      <c r="C40" s="40">
        <v>2</v>
      </c>
      <c r="D40" s="41">
        <v>4</v>
      </c>
      <c r="E40" s="40">
        <v>1</v>
      </c>
      <c r="F40" s="41">
        <v>4</v>
      </c>
      <c r="G40" s="40">
        <v>1</v>
      </c>
      <c r="H40" s="41">
        <v>1</v>
      </c>
    </row>
    <row r="41" spans="1:8" x14ac:dyDescent="0.2">
      <c r="A41" s="55" t="s">
        <v>12</v>
      </c>
      <c r="B41" s="16" t="s">
        <v>13</v>
      </c>
      <c r="C41" s="7">
        <v>51</v>
      </c>
      <c r="D41" s="7">
        <v>54</v>
      </c>
      <c r="E41" s="7">
        <v>52</v>
      </c>
      <c r="F41" s="7">
        <v>40</v>
      </c>
      <c r="G41" s="7">
        <v>83</v>
      </c>
      <c r="H41" s="7">
        <v>59</v>
      </c>
    </row>
    <row r="42" spans="1:8" x14ac:dyDescent="0.2">
      <c r="A42" s="55" t="s">
        <v>12</v>
      </c>
      <c r="B42" s="19" t="s">
        <v>14</v>
      </c>
      <c r="C42" s="7">
        <v>1633</v>
      </c>
      <c r="D42" s="7">
        <v>1269</v>
      </c>
      <c r="E42" s="7">
        <v>1475</v>
      </c>
      <c r="F42" s="7">
        <v>951</v>
      </c>
      <c r="G42" s="7">
        <v>1466</v>
      </c>
      <c r="H42" s="7">
        <v>1385</v>
      </c>
    </row>
    <row r="43" spans="1:8" x14ac:dyDescent="0.2">
      <c r="A43" s="55" t="s">
        <v>12</v>
      </c>
      <c r="B43" s="20" t="s">
        <v>15</v>
      </c>
      <c r="C43" s="7">
        <v>1</v>
      </c>
      <c r="D43" s="7">
        <v>1</v>
      </c>
      <c r="E43" s="7">
        <v>15</v>
      </c>
      <c r="F43" s="7">
        <v>3</v>
      </c>
      <c r="G43" s="7">
        <v>8</v>
      </c>
      <c r="H43" s="7">
        <v>14</v>
      </c>
    </row>
    <row r="44" spans="1:8" ht="19.5" customHeight="1" x14ac:dyDescent="0.2">
      <c r="A44" s="55" t="s">
        <v>12</v>
      </c>
      <c r="B44" s="21" t="s">
        <v>16</v>
      </c>
      <c r="C44" s="22">
        <v>3818</v>
      </c>
      <c r="D44" s="8">
        <v>3336</v>
      </c>
      <c r="E44" s="22">
        <v>4081</v>
      </c>
      <c r="F44" s="8">
        <v>2506</v>
      </c>
      <c r="G44" s="22">
        <v>3821</v>
      </c>
      <c r="H44" s="8">
        <v>2283</v>
      </c>
    </row>
    <row r="45" spans="1:8" x14ac:dyDescent="0.2">
      <c r="A45" s="55" t="s">
        <v>12</v>
      </c>
      <c r="B45" s="14" t="s">
        <v>8</v>
      </c>
      <c r="C45" s="23">
        <f>SUM(C40:C44)</f>
        <v>5505</v>
      </c>
      <c r="D45" s="23">
        <f t="shared" ref="D45:H45" si="4">SUM(D40:D44)</f>
        <v>4664</v>
      </c>
      <c r="E45" s="23">
        <f t="shared" si="4"/>
        <v>5624</v>
      </c>
      <c r="F45" s="23">
        <f t="shared" si="4"/>
        <v>3504</v>
      </c>
      <c r="G45" s="23">
        <f>SUM(G40:G44)</f>
        <v>5379</v>
      </c>
      <c r="H45" s="23">
        <f t="shared" si="4"/>
        <v>3742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52">
        <f>D45/C45</f>
        <v>0.84722979109900087</v>
      </c>
      <c r="D47" s="53"/>
      <c r="E47" s="52">
        <f>F45/E45</f>
        <v>0.6230440967283073</v>
      </c>
      <c r="F47" s="53"/>
      <c r="G47" s="52">
        <f>H45/G45</f>
        <v>0.695668339840119</v>
      </c>
      <c r="H47" s="53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4" t="s">
        <v>36</v>
      </c>
      <c r="B50" s="54"/>
    </row>
    <row r="51" spans="1:8" ht="27.75" customHeight="1" x14ac:dyDescent="0.2">
      <c r="A51" s="54" t="s">
        <v>20</v>
      </c>
      <c r="B51" s="54"/>
      <c r="C51" s="54"/>
      <c r="D51" s="54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A51:D51"/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  <mergeCell ref="E11:F11"/>
    <mergeCell ref="E20:F20"/>
    <mergeCell ref="E29:F29"/>
    <mergeCell ref="E38:F38"/>
    <mergeCell ref="E47:F47"/>
    <mergeCell ref="G11:H11"/>
    <mergeCell ref="G20:H20"/>
    <mergeCell ref="G29:H29"/>
    <mergeCell ref="G38:H38"/>
    <mergeCell ref="G47:H47"/>
  </mergeCells>
  <conditionalFormatting sqref="C47 C38 C29 C20 E20:F20 E29:F29 E38:F38 E47:F47">
    <cfRule type="cellIs" dxfId="56" priority="233" operator="lessThan">
      <formula>1</formula>
    </cfRule>
    <cfRule type="cellIs" dxfId="55" priority="234" operator="lessThan">
      <formula>0.99</formula>
    </cfRule>
    <cfRule type="cellIs" dxfId="54" priority="235" operator="greaterThan">
      <formula>1</formula>
    </cfRule>
  </conditionalFormatting>
  <conditionalFormatting sqref="C11 E11:F11">
    <cfRule type="cellIs" dxfId="53" priority="159" operator="lessThan">
      <formula>1</formula>
    </cfRule>
    <cfRule type="cellIs" dxfId="52" priority="163" operator="lessThan">
      <formula>1</formula>
    </cfRule>
    <cfRule type="cellIs" dxfId="51" priority="164" operator="lessThan">
      <formula>0.99</formula>
    </cfRule>
    <cfRule type="cellIs" dxfId="50" priority="165" operator="greaterThan">
      <formula>1</formula>
    </cfRule>
  </conditionalFormatting>
  <conditionalFormatting sqref="G11:H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G20:H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G29:H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G38:H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G47:H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E11:F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E20:F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E29:F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E38:F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E47:F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D15" sqref="D15"/>
    </sheetView>
  </sheetViews>
  <sheetFormatPr defaultColWidth="9.125" defaultRowHeight="12.75" x14ac:dyDescent="0.2"/>
  <cols>
    <col min="1" max="1" width="29.25" style="2" customWidth="1"/>
    <col min="2" max="2" width="20.25" style="2" customWidth="1"/>
    <col min="3" max="5" width="13.75" style="2" customWidth="1"/>
    <col min="6" max="6" width="9.125" style="2"/>
    <col min="7" max="10" width="9" style="2" customWidth="1"/>
    <col min="11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7" s="28" customFormat="1" ht="15.75" x14ac:dyDescent="0.25">
      <c r="A1" s="27" t="s">
        <v>0</v>
      </c>
      <c r="F1"/>
    </row>
    <row r="2" spans="1:7" s="28" customFormat="1" ht="15" x14ac:dyDescent="0.25">
      <c r="A2" s="29" t="s">
        <v>21</v>
      </c>
    </row>
    <row r="3" spans="1:7" s="28" customFormat="1" ht="13.9" customHeight="1" x14ac:dyDescent="0.25">
      <c r="A3" s="56" t="s">
        <v>31</v>
      </c>
      <c r="B3" s="56"/>
      <c r="C3" s="56"/>
      <c r="D3" s="56"/>
    </row>
    <row r="4" spans="1:7" s="28" customFormat="1" x14ac:dyDescent="0.25"/>
    <row r="5" spans="1:7" s="28" customFormat="1" ht="33" customHeight="1" x14ac:dyDescent="0.25">
      <c r="A5" s="4" t="s">
        <v>2</v>
      </c>
      <c r="B5" s="47" t="s">
        <v>3</v>
      </c>
      <c r="C5" s="49" t="s">
        <v>30</v>
      </c>
      <c r="D5" s="49" t="s">
        <v>32</v>
      </c>
      <c r="E5" s="48" t="s">
        <v>22</v>
      </c>
    </row>
    <row r="6" spans="1:7" s="28" customFormat="1" ht="8.4499999999999993" customHeight="1" x14ac:dyDescent="0.25">
      <c r="A6" s="11"/>
      <c r="B6" s="30"/>
      <c r="C6" s="31"/>
      <c r="D6" s="31"/>
      <c r="E6" s="31"/>
    </row>
    <row r="7" spans="1:7" s="28" customFormat="1" ht="28.9" customHeight="1" x14ac:dyDescent="0.25">
      <c r="A7" s="32" t="s">
        <v>23</v>
      </c>
      <c r="B7" s="33" t="s">
        <v>8</v>
      </c>
      <c r="C7" s="34">
        <v>6165</v>
      </c>
      <c r="D7" s="34">
        <v>3229</v>
      </c>
      <c r="E7" s="35">
        <f>(D7-C7)/C7</f>
        <v>-0.47623682076236823</v>
      </c>
    </row>
    <row r="8" spans="1:7" s="28" customFormat="1" ht="8.4499999999999993" customHeight="1" x14ac:dyDescent="0.25">
      <c r="A8" s="11"/>
      <c r="B8" s="30"/>
      <c r="C8" s="31"/>
      <c r="D8" s="31"/>
      <c r="E8" s="31"/>
    </row>
    <row r="9" spans="1:7" s="28" customFormat="1" ht="28.9" customHeight="1" x14ac:dyDescent="0.25">
      <c r="A9" s="32" t="s">
        <v>10</v>
      </c>
      <c r="B9" s="33" t="s">
        <v>8</v>
      </c>
      <c r="C9" s="34">
        <v>7090</v>
      </c>
      <c r="D9" s="34">
        <v>9887</v>
      </c>
      <c r="E9" s="35">
        <f>(D9-C9)/C9</f>
        <v>0.39449929478138224</v>
      </c>
    </row>
    <row r="10" spans="1:7" s="28" customFormat="1" ht="8.4499999999999993" customHeight="1" x14ac:dyDescent="0.25">
      <c r="A10" s="11"/>
      <c r="B10" s="30"/>
      <c r="C10" s="31"/>
      <c r="D10" s="31"/>
      <c r="E10" s="31"/>
    </row>
    <row r="11" spans="1:7" s="28" customFormat="1" ht="28.9" customHeight="1" x14ac:dyDescent="0.25">
      <c r="A11" s="32" t="s">
        <v>24</v>
      </c>
      <c r="B11" s="33" t="s">
        <v>8</v>
      </c>
      <c r="C11" s="34">
        <v>10430</v>
      </c>
      <c r="D11" s="34">
        <v>15805</v>
      </c>
      <c r="E11" s="35">
        <f>(D11-C11)/C11</f>
        <v>0.51534036433365293</v>
      </c>
      <c r="G11" s="50"/>
    </row>
    <row r="12" spans="1:7" s="28" customFormat="1" ht="8.4499999999999993" customHeight="1" x14ac:dyDescent="0.25">
      <c r="A12" s="11"/>
      <c r="B12" s="30"/>
      <c r="C12" s="31"/>
      <c r="D12" s="31"/>
      <c r="E12" s="31"/>
      <c r="G12" s="50"/>
    </row>
    <row r="13" spans="1:7" s="28" customFormat="1" ht="28.9" customHeight="1" x14ac:dyDescent="0.25">
      <c r="A13" s="32" t="s">
        <v>25</v>
      </c>
      <c r="B13" s="33" t="s">
        <v>8</v>
      </c>
      <c r="C13" s="34">
        <v>4358</v>
      </c>
      <c r="D13" s="34">
        <v>4083</v>
      </c>
      <c r="E13" s="35">
        <f>(D13-C13)/C13</f>
        <v>-6.3102340523175773E-2</v>
      </c>
      <c r="G13" s="50"/>
    </row>
    <row r="14" spans="1:7" s="28" customFormat="1" ht="8.4499999999999993" customHeight="1" x14ac:dyDescent="0.25">
      <c r="A14" s="11"/>
      <c r="B14" s="30"/>
      <c r="C14" s="31"/>
      <c r="D14" s="31"/>
      <c r="E14" s="31"/>
      <c r="G14" s="50"/>
    </row>
    <row r="15" spans="1:7" s="28" customFormat="1" ht="28.9" customHeight="1" x14ac:dyDescent="0.25">
      <c r="A15" s="32" t="s">
        <v>26</v>
      </c>
      <c r="B15" s="33" t="s">
        <v>8</v>
      </c>
      <c r="C15" s="34">
        <v>4312</v>
      </c>
      <c r="D15" s="34">
        <v>6427</v>
      </c>
      <c r="E15" s="35">
        <f>(D15-C15)/C15</f>
        <v>0.49049165120593691</v>
      </c>
    </row>
    <row r="16" spans="1:7" s="28" customFormat="1" ht="8.4499999999999993" customHeight="1" x14ac:dyDescent="0.25">
      <c r="A16" s="36"/>
      <c r="B16" s="30"/>
      <c r="C16" s="37"/>
      <c r="D16" s="37"/>
      <c r="E16" s="38"/>
    </row>
    <row r="17" spans="1:8" ht="9" customHeight="1" x14ac:dyDescent="0.2">
      <c r="C17" s="15"/>
      <c r="D17" s="15"/>
    </row>
    <row r="18" spans="1:8" ht="24" customHeight="1" x14ac:dyDescent="0.2">
      <c r="A18" s="54"/>
      <c r="B18" s="54"/>
      <c r="C18" s="54"/>
      <c r="D18" s="54"/>
      <c r="E18" s="54"/>
      <c r="F18" s="39"/>
      <c r="G18" s="39"/>
      <c r="H18" s="39"/>
    </row>
    <row r="19" spans="1:8" ht="27.75" customHeight="1" x14ac:dyDescent="0.2">
      <c r="A19" s="54" t="s">
        <v>20</v>
      </c>
      <c r="B19" s="54"/>
      <c r="C19" s="54"/>
      <c r="D19" s="54"/>
      <c r="E19" s="54"/>
    </row>
    <row r="20" spans="1:8" x14ac:dyDescent="0.2">
      <c r="A20" s="54"/>
      <c r="B20" s="54"/>
      <c r="C20" s="54"/>
      <c r="D20" s="54"/>
      <c r="E20" s="54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86E1-E5CD-47DC-BA89-2AF1E188DA1B}"/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ff058e3-9258-4c15-be50-8976f03c8dae"/>
  </ds:schemaRefs>
</ds:datastoreItem>
</file>

<file path=customXml/itemProps3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2022-03-28T12:24:29Z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